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13_ncr:1_{6F611725-1D7F-4F2F-BB58-621E0EA2B834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<sst xmlns="http://schemas.openxmlformats.org/spreadsheetml/2006/main" count="83" uniqueCount="83">
  <si>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</si>
  <si>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</si>
  <si>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</si>
  <si>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</si>
  <si>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</si>
  <si>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</si>
  <si>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</si>
  <si>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</si>
  <si>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</si>
  <si>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</si>
  <si>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</si>
  <si>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</si>
  <si>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</si>
  <si>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</si>
  <si>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</si>
  <si>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</si>
  <si>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</si>
  <si>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</si>
  <si>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</si>
  <si>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</si>
  <si>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</si>
  <si>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</si>
  <si>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</si>
  <si>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</si>
  <si>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</si>
  <si>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</si>
  <si>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</si>
  <si>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</si>
  <si>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</si>
  <si>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</si>
  <si>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</si>
  <si>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</si>
  <si>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</si>
  <si>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</si>
  <si>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</si>
  <si>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</si>
  <si>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</si>
  <si>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</si>
  <si>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</si>
  <si>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</si>
  <si>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</si>
  <si>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</si>
  <si>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</si>
  <si>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</si>
  <si>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</si>
  <si>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</si>
  <si>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</si>
  <si>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</si>
  <si>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</si>
  <si>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</si>
  <si>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</si>
  <si>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</si>
  <si>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</si>
  <si>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</si>
  <si>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</si>
  <si>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</si>
  <si>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</si>
  <si>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</si>
  <si>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</si>
  <si>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</si>
  <si>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</si>
  <si>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</si>
  <si>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</si>
  <si>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</si>
  <si>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</si>
  <si>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</si>
  <si>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</si>
  <si>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</si>
  <si>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</si>
  <si>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</si>
  <si>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</si>
  <si>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</si>
  <si>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</si>
  <si>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</si>
  <si>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</si>
  <si>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</si>
  <si>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</si>
  <si>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</si>
  <si>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</si>
  <si>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</si>
  <si>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</si>
  <si>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</si>
  <si>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UNIVERSIDAD POLITECNICA DE JUVENTINO ROSAS
Estado Analítico del Ejercicio del Presupuesto de Egresos
Clasificación por Objeto del Gasto (Capítulo y Concepto)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</si>
</sst>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0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6" t="s">
        <v>15</v>
      </c>
      <c r="B4" s="15">
        <f>SUM(B5:B11)</f>
        <v>44588479.149999999</v>
      </c>
      <c r="C4" s="15">
        <f>SUM(C5:C11)</f>
        <v>38549.050000000032</v>
      </c>
      <c r="D4" s="15">
        <f>B4+C4</f>
        <v>44627028.199999996</v>
      </c>
      <c r="E4" s="15">
        <f>SUM(E5:E11)</f>
        <v>42619560.610000007</v>
      </c>
      <c r="F4" s="15">
        <f>SUM(F5:F11)</f>
        <v>42405017.759999998</v>
      </c>
      <c r="G4" s="15">
        <f>D4-E4</f>
        <v>2007467.5899999887</v>
      </c>
    </row>
    <row r="5" spans="1:8" x14ac:dyDescent="0.2">
      <c r="A5" s="8" t="s">
        <v>19</v>
      </c>
      <c r="B5" s="12">
        <v>30377053.809999999</v>
      </c>
      <c r="C5" s="12">
        <v>-1330748.97</v>
      </c>
      <c r="D5" s="12">
        <f t="shared" ref="D5:D68" si="0">B5+C5</f>
        <v>29046304.84</v>
      </c>
      <c r="E5" s="12">
        <v>28179380.940000001</v>
      </c>
      <c r="F5" s="12">
        <v>28002915.039999999</v>
      </c>
      <c r="G5" s="12">
        <f t="shared" ref="G5:G68" si="1">D5-E5</f>
        <v>866923.89999999851</v>
      </c>
      <c r="H5" s="4">
        <v>1100</v>
      </c>
    </row>
    <row r="6" spans="1:8" x14ac:dyDescent="0.2">
      <c r="A6" s="8" t="s">
        <v>20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  <c r="H6" s="4">
        <v>1200</v>
      </c>
    </row>
    <row r="7" spans="1:8" x14ac:dyDescent="0.2">
      <c r="A7" s="8" t="s">
        <v>21</v>
      </c>
      <c r="B7" s="12">
        <v>4008285.49</v>
      </c>
      <c r="C7" s="12">
        <v>1204536</v>
      </c>
      <c r="D7" s="12">
        <f t="shared" si="0"/>
        <v>5212821.49</v>
      </c>
      <c r="E7" s="12">
        <v>4950462.5</v>
      </c>
      <c r="F7" s="12">
        <v>4916746.3499999996</v>
      </c>
      <c r="G7" s="12">
        <f t="shared" si="1"/>
        <v>262358.99000000022</v>
      </c>
      <c r="H7" s="4">
        <v>1300</v>
      </c>
    </row>
    <row r="8" spans="1:8" x14ac:dyDescent="0.2">
      <c r="A8" s="8" t="s">
        <v>1</v>
      </c>
      <c r="B8" s="12">
        <v>7874140.25</v>
      </c>
      <c r="C8" s="12">
        <v>88412.38</v>
      </c>
      <c r="D8" s="12">
        <f t="shared" si="0"/>
        <v>7962552.6299999999</v>
      </c>
      <c r="E8" s="12">
        <v>7236384.6100000003</v>
      </c>
      <c r="F8" s="12">
        <v>7236384.6100000003</v>
      </c>
      <c r="G8" s="12">
        <f t="shared" si="1"/>
        <v>726168.01999999955</v>
      </c>
      <c r="H8" s="4">
        <v>1400</v>
      </c>
    </row>
    <row r="9" spans="1:8" x14ac:dyDescent="0.2">
      <c r="A9" s="8" t="s">
        <v>22</v>
      </c>
      <c r="B9" s="12">
        <v>2328999.6</v>
      </c>
      <c r="C9" s="12">
        <v>76349.64</v>
      </c>
      <c r="D9" s="12">
        <f t="shared" si="0"/>
        <v>2405349.2400000002</v>
      </c>
      <c r="E9" s="12">
        <v>2253332.56</v>
      </c>
      <c r="F9" s="12">
        <v>2248971.7599999998</v>
      </c>
      <c r="G9" s="12">
        <f t="shared" si="1"/>
        <v>152016.68000000017</v>
      </c>
      <c r="H9" s="4">
        <v>1500</v>
      </c>
    </row>
    <row r="10" spans="1:8" x14ac:dyDescent="0.2">
      <c r="A10" s="8" t="s">
        <v>2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  <c r="H10" s="4">
        <v>1600</v>
      </c>
    </row>
    <row r="11" spans="1:8" x14ac:dyDescent="0.2">
      <c r="A11" s="8" t="s">
        <v>23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  <c r="H11" s="4">
        <v>1700</v>
      </c>
    </row>
    <row r="12" spans="1:8" x14ac:dyDescent="0.2">
      <c r="A12" s="6" t="s">
        <v>74</v>
      </c>
      <c r="B12" s="16">
        <f>SUM(B13:B21)</f>
        <v>1653657.0999999999</v>
      </c>
      <c r="C12" s="16">
        <f>SUM(C13:C21)</f>
        <v>1490621.3699999999</v>
      </c>
      <c r="D12" s="16">
        <f t="shared" si="0"/>
        <v>3144278.4699999997</v>
      </c>
      <c r="E12" s="16">
        <f>SUM(E13:E21)</f>
        <v>2285399.7599999998</v>
      </c>
      <c r="F12" s="16">
        <f>SUM(F13:F21)</f>
        <v>2285399.7599999998</v>
      </c>
      <c r="G12" s="16">
        <f t="shared" si="1"/>
        <v>858878.71</v>
      </c>
      <c r="H12" s="7">
        <v>0</v>
      </c>
    </row>
    <row r="13" spans="1:8" x14ac:dyDescent="0.2">
      <c r="A13" s="8" t="s">
        <v>24</v>
      </c>
      <c r="B13" s="12">
        <v>358511.01</v>
      </c>
      <c r="C13" s="12">
        <v>664458.71</v>
      </c>
      <c r="D13" s="12">
        <f t="shared" si="0"/>
        <v>1022969.72</v>
      </c>
      <c r="E13" s="12">
        <v>620363.68999999994</v>
      </c>
      <c r="F13" s="12">
        <v>620363.68999999994</v>
      </c>
      <c r="G13" s="12">
        <f t="shared" si="1"/>
        <v>402606.03</v>
      </c>
      <c r="H13" s="4">
        <v>2100</v>
      </c>
    </row>
    <row r="14" spans="1:8" x14ac:dyDescent="0.2">
      <c r="A14" s="8" t="s">
        <v>25</v>
      </c>
      <c r="B14" s="12">
        <v>191000</v>
      </c>
      <c r="C14" s="12">
        <v>22779.35</v>
      </c>
      <c r="D14" s="12">
        <f t="shared" si="0"/>
        <v>213779.35</v>
      </c>
      <c r="E14" s="12">
        <v>145517.28</v>
      </c>
      <c r="F14" s="12">
        <v>145517.28</v>
      </c>
      <c r="G14" s="12">
        <f t="shared" si="1"/>
        <v>68262.070000000007</v>
      </c>
      <c r="H14" s="4">
        <v>2200</v>
      </c>
    </row>
    <row r="15" spans="1:8" x14ac:dyDescent="0.2">
      <c r="A15" s="8" t="s">
        <v>26</v>
      </c>
      <c r="B15" s="12">
        <v>0</v>
      </c>
      <c r="C15" s="12">
        <v>13933.92</v>
      </c>
      <c r="D15" s="12">
        <f t="shared" si="0"/>
        <v>13933.92</v>
      </c>
      <c r="E15" s="12">
        <v>13933.92</v>
      </c>
      <c r="F15" s="12">
        <v>13933.92</v>
      </c>
      <c r="G15" s="12">
        <f t="shared" si="1"/>
        <v>0</v>
      </c>
      <c r="H15" s="4">
        <v>2300</v>
      </c>
    </row>
    <row r="16" spans="1:8" x14ac:dyDescent="0.2">
      <c r="A16" s="8" t="s">
        <v>27</v>
      </c>
      <c r="B16" s="12">
        <v>93508.68</v>
      </c>
      <c r="C16" s="12">
        <v>343191.34</v>
      </c>
      <c r="D16" s="12">
        <f t="shared" si="0"/>
        <v>436700.02</v>
      </c>
      <c r="E16" s="12">
        <v>414377.44</v>
      </c>
      <c r="F16" s="12">
        <v>414377.44</v>
      </c>
      <c r="G16" s="12">
        <f t="shared" si="1"/>
        <v>22322.580000000016</v>
      </c>
      <c r="H16" s="4">
        <v>2400</v>
      </c>
    </row>
    <row r="17" spans="1:8" x14ac:dyDescent="0.2">
      <c r="A17" s="8" t="s">
        <v>28</v>
      </c>
      <c r="B17" s="12">
        <v>121000</v>
      </c>
      <c r="C17" s="12">
        <v>109413.37</v>
      </c>
      <c r="D17" s="12">
        <f t="shared" si="0"/>
        <v>230413.37</v>
      </c>
      <c r="E17" s="12">
        <v>229954.66</v>
      </c>
      <c r="F17" s="12">
        <v>229954.66</v>
      </c>
      <c r="G17" s="12">
        <f t="shared" si="1"/>
        <v>458.70999999999185</v>
      </c>
      <c r="H17" s="4">
        <v>2500</v>
      </c>
    </row>
    <row r="18" spans="1:8" x14ac:dyDescent="0.2">
      <c r="A18" s="8" t="s">
        <v>29</v>
      </c>
      <c r="B18" s="12">
        <v>511787.92</v>
      </c>
      <c r="C18" s="12">
        <v>-112287.92</v>
      </c>
      <c r="D18" s="12">
        <f t="shared" si="0"/>
        <v>399500</v>
      </c>
      <c r="E18" s="12">
        <v>270896.7</v>
      </c>
      <c r="F18" s="12">
        <v>270896.7</v>
      </c>
      <c r="G18" s="12">
        <f t="shared" si="1"/>
        <v>128603.29999999999</v>
      </c>
      <c r="H18" s="4">
        <v>2600</v>
      </c>
    </row>
    <row r="19" spans="1:8" x14ac:dyDescent="0.2">
      <c r="A19" s="8" t="s">
        <v>30</v>
      </c>
      <c r="B19" s="12">
        <v>24300</v>
      </c>
      <c r="C19" s="12">
        <v>60983.54</v>
      </c>
      <c r="D19" s="12">
        <f t="shared" si="0"/>
        <v>85283.540000000008</v>
      </c>
      <c r="E19" s="12">
        <v>79350.63</v>
      </c>
      <c r="F19" s="12">
        <v>79350.63</v>
      </c>
      <c r="G19" s="12">
        <f t="shared" si="1"/>
        <v>5932.9100000000035</v>
      </c>
      <c r="H19" s="4">
        <v>2700</v>
      </c>
    </row>
    <row r="20" spans="1:8" x14ac:dyDescent="0.2">
      <c r="A20" s="8" t="s">
        <v>31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  <c r="H20" s="4">
        <v>2800</v>
      </c>
    </row>
    <row r="21" spans="1:8" x14ac:dyDescent="0.2">
      <c r="A21" s="8" t="s">
        <v>32</v>
      </c>
      <c r="B21" s="12">
        <v>353549.49</v>
      </c>
      <c r="C21" s="12">
        <v>388149.06</v>
      </c>
      <c r="D21" s="12">
        <f t="shared" si="0"/>
        <v>741698.55</v>
      </c>
      <c r="E21" s="12">
        <v>511005.44</v>
      </c>
      <c r="F21" s="12">
        <v>511005.44</v>
      </c>
      <c r="G21" s="12">
        <f t="shared" si="1"/>
        <v>230693.11000000004</v>
      </c>
      <c r="H21" s="4">
        <v>2900</v>
      </c>
    </row>
    <row r="22" spans="1:8" x14ac:dyDescent="0.2">
      <c r="A22" s="6" t="s">
        <v>16</v>
      </c>
      <c r="B22" s="16">
        <f>SUM(B23:B31)</f>
        <v>11670653.469999999</v>
      </c>
      <c r="C22" s="16">
        <f>SUM(C23:C31)</f>
        <v>4912457.3899999997</v>
      </c>
      <c r="D22" s="16">
        <f t="shared" si="0"/>
        <v>16583110.859999999</v>
      </c>
      <c r="E22" s="16">
        <f>SUM(E23:E31)</f>
        <v>12416322.210000001</v>
      </c>
      <c r="F22" s="16">
        <f>SUM(F23:F31)</f>
        <v>12401067.220000003</v>
      </c>
      <c r="G22" s="16">
        <f t="shared" si="1"/>
        <v>4166788.6499999985</v>
      </c>
      <c r="H22" s="7">
        <v>0</v>
      </c>
    </row>
    <row r="23" spans="1:8" x14ac:dyDescent="0.2">
      <c r="A23" s="8" t="s">
        <v>33</v>
      </c>
      <c r="B23" s="12">
        <v>1398780.6</v>
      </c>
      <c r="C23" s="12">
        <v>74955.59</v>
      </c>
      <c r="D23" s="12">
        <f t="shared" si="0"/>
        <v>1473736.1900000002</v>
      </c>
      <c r="E23" s="12">
        <v>1133076.92</v>
      </c>
      <c r="F23" s="12">
        <v>1133076.92</v>
      </c>
      <c r="G23" s="12">
        <f t="shared" si="1"/>
        <v>340659.27000000025</v>
      </c>
      <c r="H23" s="4">
        <v>3100</v>
      </c>
    </row>
    <row r="24" spans="1:8" x14ac:dyDescent="0.2">
      <c r="A24" s="8" t="s">
        <v>34</v>
      </c>
      <c r="B24" s="12">
        <v>576782.38</v>
      </c>
      <c r="C24" s="12">
        <v>207989.3</v>
      </c>
      <c r="D24" s="12">
        <f t="shared" si="0"/>
        <v>784771.67999999993</v>
      </c>
      <c r="E24" s="12">
        <v>263482</v>
      </c>
      <c r="F24" s="12">
        <v>263482</v>
      </c>
      <c r="G24" s="12">
        <f t="shared" si="1"/>
        <v>521289.67999999993</v>
      </c>
      <c r="H24" s="4">
        <v>3200</v>
      </c>
    </row>
    <row r="25" spans="1:8" x14ac:dyDescent="0.2">
      <c r="A25" s="8" t="s">
        <v>35</v>
      </c>
      <c r="B25" s="12">
        <v>3740403.8</v>
      </c>
      <c r="C25" s="12">
        <v>517880.72</v>
      </c>
      <c r="D25" s="12">
        <f t="shared" si="0"/>
        <v>4258284.5199999996</v>
      </c>
      <c r="E25" s="12">
        <v>2976540.76</v>
      </c>
      <c r="F25" s="12">
        <v>2976540.76</v>
      </c>
      <c r="G25" s="12">
        <f t="shared" si="1"/>
        <v>1281743.7599999998</v>
      </c>
      <c r="H25" s="4">
        <v>3300</v>
      </c>
    </row>
    <row r="26" spans="1:8" x14ac:dyDescent="0.2">
      <c r="A26" s="8" t="s">
        <v>36</v>
      </c>
      <c r="B26" s="12">
        <v>703800</v>
      </c>
      <c r="C26" s="12">
        <v>91425.01</v>
      </c>
      <c r="D26" s="12">
        <f t="shared" si="0"/>
        <v>795225.01</v>
      </c>
      <c r="E26" s="12">
        <v>528827.16</v>
      </c>
      <c r="F26" s="12">
        <v>528827.16</v>
      </c>
      <c r="G26" s="12">
        <f t="shared" si="1"/>
        <v>266397.84999999998</v>
      </c>
      <c r="H26" s="4">
        <v>3400</v>
      </c>
    </row>
    <row r="27" spans="1:8" x14ac:dyDescent="0.2">
      <c r="A27" s="8" t="s">
        <v>37</v>
      </c>
      <c r="B27" s="12">
        <v>3233467.03</v>
      </c>
      <c r="C27" s="12">
        <v>2728671.18</v>
      </c>
      <c r="D27" s="12">
        <f t="shared" si="0"/>
        <v>5962138.21</v>
      </c>
      <c r="E27" s="12">
        <v>4781584.43</v>
      </c>
      <c r="F27" s="12">
        <v>4766329.4400000004</v>
      </c>
      <c r="G27" s="12">
        <f t="shared" si="1"/>
        <v>1180553.7800000003</v>
      </c>
      <c r="H27" s="4">
        <v>3500</v>
      </c>
    </row>
    <row r="28" spans="1:8" x14ac:dyDescent="0.2">
      <c r="A28" s="8" t="s">
        <v>80</v>
      </c>
      <c r="B28" s="12">
        <v>175000</v>
      </c>
      <c r="C28" s="12">
        <v>29933.8</v>
      </c>
      <c r="D28" s="12">
        <f t="shared" si="0"/>
        <v>204933.8</v>
      </c>
      <c r="E28" s="12">
        <v>29933.8</v>
      </c>
      <c r="F28" s="12">
        <v>29933.8</v>
      </c>
      <c r="G28" s="12">
        <f t="shared" si="1"/>
        <v>175000</v>
      </c>
      <c r="H28" s="4">
        <v>3600</v>
      </c>
    </row>
    <row r="29" spans="1:8" x14ac:dyDescent="0.2">
      <c r="A29" s="8" t="s">
        <v>38</v>
      </c>
      <c r="B29" s="12">
        <v>154810</v>
      </c>
      <c r="C29" s="12">
        <v>49378.75</v>
      </c>
      <c r="D29" s="12">
        <f t="shared" si="0"/>
        <v>204188.75</v>
      </c>
      <c r="E29" s="12">
        <v>200406.97</v>
      </c>
      <c r="F29" s="12">
        <v>200406.97</v>
      </c>
      <c r="G29" s="12">
        <f t="shared" si="1"/>
        <v>3781.7799999999988</v>
      </c>
      <c r="H29" s="4">
        <v>3700</v>
      </c>
    </row>
    <row r="30" spans="1:8" x14ac:dyDescent="0.2">
      <c r="A30" s="8" t="s">
        <v>39</v>
      </c>
      <c r="B30" s="12">
        <v>667175.30000000005</v>
      </c>
      <c r="C30" s="12">
        <v>182608.3</v>
      </c>
      <c r="D30" s="12">
        <f t="shared" si="0"/>
        <v>849783.60000000009</v>
      </c>
      <c r="E30" s="12">
        <v>514926.63</v>
      </c>
      <c r="F30" s="12">
        <v>514926.63</v>
      </c>
      <c r="G30" s="12">
        <f t="shared" si="1"/>
        <v>334856.97000000009</v>
      </c>
      <c r="H30" s="4">
        <v>3800</v>
      </c>
    </row>
    <row r="31" spans="1:8" x14ac:dyDescent="0.2">
      <c r="A31" s="8" t="s">
        <v>0</v>
      </c>
      <c r="B31" s="12">
        <v>1020434.36</v>
      </c>
      <c r="C31" s="12">
        <v>1029614.74</v>
      </c>
      <c r="D31" s="12">
        <f t="shared" si="0"/>
        <v>2050049.1</v>
      </c>
      <c r="E31" s="12">
        <v>1987543.54</v>
      </c>
      <c r="F31" s="12">
        <v>1987543.54</v>
      </c>
      <c r="G31" s="12">
        <f t="shared" si="1"/>
        <v>62505.560000000056</v>
      </c>
      <c r="H31" s="4">
        <v>3900</v>
      </c>
    </row>
    <row r="32" spans="1:8" x14ac:dyDescent="0.2">
      <c r="A32" s="6" t="s">
        <v>75</v>
      </c>
      <c r="B32" s="16">
        <f>SUM(B33:B41)</f>
        <v>856440</v>
      </c>
      <c r="C32" s="16">
        <f>SUM(C33:C41)</f>
        <v>69310.47</v>
      </c>
      <c r="D32" s="16">
        <f t="shared" si="0"/>
        <v>925750.47</v>
      </c>
      <c r="E32" s="16">
        <f>SUM(E33:E41)</f>
        <v>864226.77</v>
      </c>
      <c r="F32" s="16">
        <f>SUM(F33:F41)</f>
        <v>864226.77</v>
      </c>
      <c r="G32" s="16">
        <f t="shared" si="1"/>
        <v>61523.699999999953</v>
      </c>
      <c r="H32" s="7">
        <v>0</v>
      </c>
    </row>
    <row r="33" spans="1:8" x14ac:dyDescent="0.2">
      <c r="A33" s="8" t="s">
        <v>40</v>
      </c>
      <c r="B33" s="12">
        <v>0</v>
      </c>
      <c r="C33" s="12">
        <v>0</v>
      </c>
      <c r="D33" s="12">
        <f t="shared" si="0"/>
        <v>0</v>
      </c>
      <c r="E33" s="12">
        <v>0</v>
      </c>
      <c r="F33" s="12">
        <v>0</v>
      </c>
      <c r="G33" s="12">
        <f t="shared" si="1"/>
        <v>0</v>
      </c>
      <c r="H33" s="4">
        <v>4100</v>
      </c>
    </row>
    <row r="34" spans="1:8" x14ac:dyDescent="0.2">
      <c r="A34" s="8" t="s">
        <v>41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  <c r="H34" s="4">
        <v>4200</v>
      </c>
    </row>
    <row r="35" spans="1:8" x14ac:dyDescent="0.2">
      <c r="A35" s="8" t="s">
        <v>42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  <c r="H35" s="4">
        <v>4300</v>
      </c>
    </row>
    <row r="36" spans="1:8" x14ac:dyDescent="0.2">
      <c r="A36" s="8" t="s">
        <v>43</v>
      </c>
      <c r="B36" s="12">
        <v>856440</v>
      </c>
      <c r="C36" s="12">
        <v>69310.47</v>
      </c>
      <c r="D36" s="12">
        <f t="shared" si="0"/>
        <v>925750.47</v>
      </c>
      <c r="E36" s="12">
        <v>864226.77</v>
      </c>
      <c r="F36" s="12">
        <v>864226.77</v>
      </c>
      <c r="G36" s="12">
        <f t="shared" si="1"/>
        <v>61523.699999999953</v>
      </c>
      <c r="H36" s="4">
        <v>4400</v>
      </c>
    </row>
    <row r="37" spans="1:8" x14ac:dyDescent="0.2">
      <c r="A37" s="8" t="s">
        <v>7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  <c r="H37" s="4">
        <v>4500</v>
      </c>
    </row>
    <row r="38" spans="1:8" x14ac:dyDescent="0.2">
      <c r="A38" s="8" t="s">
        <v>44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  <c r="H38" s="4">
        <v>4600</v>
      </c>
    </row>
    <row r="39" spans="1:8" x14ac:dyDescent="0.2">
      <c r="A39" s="8" t="s">
        <v>45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  <c r="H39" s="4">
        <v>4700</v>
      </c>
    </row>
    <row r="40" spans="1:8" x14ac:dyDescent="0.2">
      <c r="A40" s="8" t="s">
        <v>3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  <c r="H40" s="4">
        <v>4800</v>
      </c>
    </row>
    <row r="41" spans="1:8" x14ac:dyDescent="0.2">
      <c r="A41" s="8" t="s">
        <v>46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  <c r="H41" s="4">
        <v>4900</v>
      </c>
    </row>
    <row r="42" spans="1:8" x14ac:dyDescent="0.2">
      <c r="A42" s="6" t="s">
        <v>76</v>
      </c>
      <c r="B42" s="16">
        <f>SUM(B43:B51)</f>
        <v>736000</v>
      </c>
      <c r="C42" s="16">
        <f>SUM(C43:C51)</f>
        <v>10942400.429999998</v>
      </c>
      <c r="D42" s="16">
        <f t="shared" si="0"/>
        <v>11678400.429999998</v>
      </c>
      <c r="E42" s="16">
        <f>SUM(E43:E51)</f>
        <v>9915543.3899999987</v>
      </c>
      <c r="F42" s="16">
        <f>SUM(F43:F51)</f>
        <v>9915543.3899999987</v>
      </c>
      <c r="G42" s="16">
        <f t="shared" si="1"/>
        <v>1762857.0399999991</v>
      </c>
      <c r="H42" s="7">
        <v>0</v>
      </c>
    </row>
    <row r="43" spans="1:8" x14ac:dyDescent="0.2">
      <c r="A43" s="3" t="s">
        <v>47</v>
      </c>
      <c r="B43" s="12">
        <v>736000</v>
      </c>
      <c r="C43" s="12">
        <v>928431.4</v>
      </c>
      <c r="D43" s="12">
        <f t="shared" si="0"/>
        <v>1664431.4</v>
      </c>
      <c r="E43" s="12">
        <v>138759.4</v>
      </c>
      <c r="F43" s="12">
        <v>138759.4</v>
      </c>
      <c r="G43" s="12">
        <f t="shared" si="1"/>
        <v>1525672</v>
      </c>
      <c r="H43" s="4">
        <v>5100</v>
      </c>
    </row>
    <row r="44" spans="1:8" x14ac:dyDescent="0.2">
      <c r="A44" s="8" t="s">
        <v>48</v>
      </c>
      <c r="B44" s="12">
        <v>0</v>
      </c>
      <c r="C44" s="12">
        <v>192185.04</v>
      </c>
      <c r="D44" s="12">
        <f t="shared" si="0"/>
        <v>192185.04</v>
      </c>
      <c r="E44" s="12">
        <v>0</v>
      </c>
      <c r="F44" s="12">
        <v>0</v>
      </c>
      <c r="G44" s="12">
        <f t="shared" si="1"/>
        <v>192185.04</v>
      </c>
      <c r="H44" s="4">
        <v>5200</v>
      </c>
    </row>
    <row r="45" spans="1:8" x14ac:dyDescent="0.2">
      <c r="A45" s="8" t="s">
        <v>49</v>
      </c>
      <c r="B45" s="12">
        <v>0</v>
      </c>
      <c r="C45" s="12">
        <v>9343037.1999999993</v>
      </c>
      <c r="D45" s="12">
        <f t="shared" si="0"/>
        <v>9343037.1999999993</v>
      </c>
      <c r="E45" s="12">
        <v>9343037.1999999993</v>
      </c>
      <c r="F45" s="12">
        <v>9343037.1999999993</v>
      </c>
      <c r="G45" s="12">
        <f t="shared" si="1"/>
        <v>0</v>
      </c>
      <c r="H45" s="4">
        <v>5300</v>
      </c>
    </row>
    <row r="46" spans="1:8" x14ac:dyDescent="0.2">
      <c r="A46" s="8" t="s">
        <v>50</v>
      </c>
      <c r="B46" s="12">
        <v>0</v>
      </c>
      <c r="C46" s="12">
        <v>0</v>
      </c>
      <c r="D46" s="12">
        <f t="shared" si="0"/>
        <v>0</v>
      </c>
      <c r="E46" s="12">
        <v>0</v>
      </c>
      <c r="F46" s="12">
        <v>0</v>
      </c>
      <c r="G46" s="12">
        <f t="shared" si="1"/>
        <v>0</v>
      </c>
      <c r="H46" s="4">
        <v>5400</v>
      </c>
    </row>
    <row r="47" spans="1:8" x14ac:dyDescent="0.2">
      <c r="A47" s="8" t="s">
        <v>51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  <c r="H47" s="4">
        <v>5500</v>
      </c>
    </row>
    <row r="48" spans="1:8" x14ac:dyDescent="0.2">
      <c r="A48" s="8" t="s">
        <v>52</v>
      </c>
      <c r="B48" s="12">
        <v>0</v>
      </c>
      <c r="C48" s="12">
        <v>478746.79</v>
      </c>
      <c r="D48" s="12">
        <f t="shared" si="0"/>
        <v>478746.79</v>
      </c>
      <c r="E48" s="12">
        <v>433746.79</v>
      </c>
      <c r="F48" s="12">
        <v>433746.79</v>
      </c>
      <c r="G48" s="12">
        <f t="shared" si="1"/>
        <v>45000</v>
      </c>
      <c r="H48" s="4">
        <v>5600</v>
      </c>
    </row>
    <row r="49" spans="1:8" x14ac:dyDescent="0.2">
      <c r="A49" s="8" t="s">
        <v>53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  <c r="H49" s="4">
        <v>5700</v>
      </c>
    </row>
    <row r="50" spans="1:8" x14ac:dyDescent="0.2">
      <c r="A50" s="8" t="s">
        <v>54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  <c r="H50" s="4">
        <v>5800</v>
      </c>
    </row>
    <row r="51" spans="1:8" x14ac:dyDescent="0.2">
      <c r="A51" s="8" t="s">
        <v>55</v>
      </c>
      <c r="B51" s="12">
        <v>0</v>
      </c>
      <c r="C51" s="12">
        <v>0</v>
      </c>
      <c r="D51" s="12">
        <f t="shared" si="0"/>
        <v>0</v>
      </c>
      <c r="E51" s="12">
        <v>0</v>
      </c>
      <c r="F51" s="12">
        <v>0</v>
      </c>
      <c r="G51" s="12">
        <f t="shared" si="1"/>
        <v>0</v>
      </c>
      <c r="H51" s="4">
        <v>5900</v>
      </c>
    </row>
    <row r="52" spans="1:8" x14ac:dyDescent="0.2">
      <c r="A52" s="6" t="s">
        <v>17</v>
      </c>
      <c r="B52" s="16">
        <f>SUM(B53:B55)</f>
        <v>0</v>
      </c>
      <c r="C52" s="16">
        <f>SUM(C53:C55)</f>
        <v>0</v>
      </c>
      <c r="D52" s="16">
        <f t="shared" si="0"/>
        <v>0</v>
      </c>
      <c r="E52" s="16">
        <f>SUM(E53:E55)</f>
        <v>0</v>
      </c>
      <c r="F52" s="16">
        <f>SUM(F53:F55)</f>
        <v>0</v>
      </c>
      <c r="G52" s="16">
        <f t="shared" si="1"/>
        <v>0</v>
      </c>
      <c r="H52" s="7">
        <v>0</v>
      </c>
    </row>
    <row r="53" spans="1:8" x14ac:dyDescent="0.2">
      <c r="A53" s="8" t="s">
        <v>56</v>
      </c>
      <c r="B53" s="12">
        <v>0</v>
      </c>
      <c r="C53" s="12">
        <v>0</v>
      </c>
      <c r="D53" s="12">
        <f t="shared" si="0"/>
        <v>0</v>
      </c>
      <c r="E53" s="12">
        <v>0</v>
      </c>
      <c r="F53" s="12">
        <v>0</v>
      </c>
      <c r="G53" s="12">
        <f t="shared" si="1"/>
        <v>0</v>
      </c>
      <c r="H53" s="4">
        <v>6100</v>
      </c>
    </row>
    <row r="54" spans="1:8" x14ac:dyDescent="0.2">
      <c r="A54" s="8" t="s">
        <v>57</v>
      </c>
      <c r="B54" s="12">
        <v>0</v>
      </c>
      <c r="C54" s="12">
        <v>0</v>
      </c>
      <c r="D54" s="12">
        <f t="shared" si="0"/>
        <v>0</v>
      </c>
      <c r="E54" s="12">
        <v>0</v>
      </c>
      <c r="F54" s="12">
        <v>0</v>
      </c>
      <c r="G54" s="12">
        <f t="shared" si="1"/>
        <v>0</v>
      </c>
      <c r="H54" s="4">
        <v>6200</v>
      </c>
    </row>
    <row r="55" spans="1:8" x14ac:dyDescent="0.2">
      <c r="A55" s="8" t="s">
        <v>58</v>
      </c>
      <c r="B55" s="12">
        <v>0</v>
      </c>
      <c r="C55" s="12">
        <v>0</v>
      </c>
      <c r="D55" s="12">
        <f t="shared" si="0"/>
        <v>0</v>
      </c>
      <c r="E55" s="12">
        <v>0</v>
      </c>
      <c r="F55" s="12">
        <v>0</v>
      </c>
      <c r="G55" s="12">
        <f t="shared" si="1"/>
        <v>0</v>
      </c>
      <c r="H55" s="4">
        <v>6300</v>
      </c>
    </row>
    <row r="56" spans="1:8" x14ac:dyDescent="0.2">
      <c r="A56" s="6" t="s">
        <v>77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  <c r="H56" s="7">
        <v>0</v>
      </c>
    </row>
    <row r="57" spans="1:8" x14ac:dyDescent="0.2">
      <c r="A57" s="8" t="s">
        <v>81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  <c r="H57" s="4">
        <v>7100</v>
      </c>
    </row>
    <row r="58" spans="1:8" x14ac:dyDescent="0.2">
      <c r="A58" s="8" t="s">
        <v>59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  <c r="H58" s="4">
        <v>7200</v>
      </c>
    </row>
    <row r="59" spans="1:8" x14ac:dyDescent="0.2">
      <c r="A59" s="8" t="s">
        <v>60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  <c r="H59" s="4">
        <v>7300</v>
      </c>
    </row>
    <row r="60" spans="1:8" x14ac:dyDescent="0.2">
      <c r="A60" s="8" t="s">
        <v>61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  <c r="H60" s="4">
        <v>7400</v>
      </c>
    </row>
    <row r="61" spans="1:8" x14ac:dyDescent="0.2">
      <c r="A61" s="8" t="s">
        <v>62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  <c r="H61" s="4">
        <v>7500</v>
      </c>
    </row>
    <row r="62" spans="1:8" x14ac:dyDescent="0.2">
      <c r="A62" s="8" t="s">
        <v>63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  <c r="H62" s="4">
        <v>7600</v>
      </c>
    </row>
    <row r="63" spans="1:8" x14ac:dyDescent="0.2">
      <c r="A63" s="8" t="s">
        <v>64</v>
      </c>
      <c r="B63" s="12">
        <v>0</v>
      </c>
      <c r="C63" s="12">
        <v>0</v>
      </c>
      <c r="D63" s="12">
        <f t="shared" si="0"/>
        <v>0</v>
      </c>
      <c r="E63" s="12">
        <v>0</v>
      </c>
      <c r="F63" s="12">
        <v>0</v>
      </c>
      <c r="G63" s="12">
        <f t="shared" si="1"/>
        <v>0</v>
      </c>
      <c r="H63" s="4">
        <v>7900</v>
      </c>
    </row>
    <row r="64" spans="1:8" x14ac:dyDescent="0.2">
      <c r="A64" s="6" t="s">
        <v>78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  <c r="H64" s="7">
        <v>0</v>
      </c>
    </row>
    <row r="65" spans="1:8" x14ac:dyDescent="0.2">
      <c r="A65" s="8" t="s">
        <v>4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  <c r="H65" s="4">
        <v>8100</v>
      </c>
    </row>
    <row r="66" spans="1:8" x14ac:dyDescent="0.2">
      <c r="A66" s="8" t="s">
        <v>5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  <c r="H66" s="4">
        <v>8300</v>
      </c>
    </row>
    <row r="67" spans="1:8" x14ac:dyDescent="0.2">
      <c r="A67" s="8" t="s">
        <v>6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  <c r="H67" s="4">
        <v>8500</v>
      </c>
    </row>
    <row r="68" spans="1:8" x14ac:dyDescent="0.2">
      <c r="A68" s="6" t="s">
        <v>18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7">
        <v>0</v>
      </c>
    </row>
    <row r="69" spans="1:8" x14ac:dyDescent="0.2">
      <c r="A69" s="8" t="s">
        <v>65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  <c r="H70" s="4">
        <v>9200</v>
      </c>
    </row>
    <row r="71" spans="1:8" x14ac:dyDescent="0.2">
      <c r="A71" s="8" t="s">
        <v>67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  <c r="H71" s="4">
        <v>9300</v>
      </c>
    </row>
    <row r="72" spans="1:8" x14ac:dyDescent="0.2">
      <c r="A72" s="8" t="s">
        <v>68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  <c r="H72" s="4">
        <v>9400</v>
      </c>
    </row>
    <row r="73" spans="1:8" x14ac:dyDescent="0.2">
      <c r="A73" s="8" t="s">
        <v>69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  <c r="H73" s="4">
        <v>9500</v>
      </c>
    </row>
    <row r="74" spans="1:8" x14ac:dyDescent="0.2">
      <c r="A74" s="8" t="s">
        <v>70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  <c r="H74" s="4">
        <v>9600</v>
      </c>
    </row>
    <row r="75" spans="1:8" x14ac:dyDescent="0.2">
      <c r="A75" s="9" t="s">
        <v>71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4">
        <v>9900</v>
      </c>
    </row>
    <row r="76" spans="1:8" x14ac:dyDescent="0.2">
      <c r="A76" s="5" t="s">
        <v>79</v>
      </c>
      <c r="B76" s="14">
        <f t="shared" ref="B76:G76" si="4">SUM(B4+B12+B22+B32+B42+B52+B56+B64+B68)</f>
        <v>59505229.719999999</v>
      </c>
      <c r="C76" s="14">
        <f t="shared" si="4"/>
        <v>17453338.709999997</v>
      </c>
      <c r="D76" s="14">
        <f t="shared" si="4"/>
        <v>76958568.429999992</v>
      </c>
      <c r="E76" s="14">
        <f t="shared" si="4"/>
        <v>68101052.74000001</v>
      </c>
      <c r="F76" s="14">
        <f t="shared" si="4"/>
        <v>67871254.899999991</v>
      </c>
      <c r="G76" s="14">
        <f t="shared" si="4"/>
        <v>8857515.6899999864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2026-01-29T18:08:12Z</cp:lastPrinted>
  <dcterms:created xsi:type="dcterms:W3CDTF">2014-02-10T03:37:14Z</dcterms:created>
  <dcterms:modified xsi:type="dcterms:W3CDTF">2026-01-29T18:08:27Z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